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5\1 výzva\"/>
    </mc:Choice>
  </mc:AlternateContent>
  <xr:revisionPtr revIDLastSave="0" documentId="13_ncr:1_{CC75C86A-3E3F-4DA6-A976-31632550EC7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S8" i="1"/>
  <c r="T8" i="1"/>
  <c r="S9" i="1"/>
  <c r="T9" i="1"/>
  <c r="S10" i="1"/>
  <c r="T10" i="1"/>
  <c r="T7" i="1"/>
  <c r="P7" i="1"/>
  <c r="S7" i="1" l="1"/>
  <c r="R13" i="1" s="1"/>
  <c r="Q13" i="1"/>
</calcChain>
</file>

<file path=xl/sharedStrings.xml><?xml version="1.0" encoding="utf-8"?>
<sst xmlns="http://schemas.openxmlformats.org/spreadsheetml/2006/main" count="61" uniqueCount="49">
  <si>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</si>
  <si>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</si>
  <si>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</si>
  <si>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</si>
  <si>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</si>
  <si>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</si>
  <si>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</si>
  <si>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</si>
  <si>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</si>
  <si>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</si>
  <si>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</si>
  <si>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</si>
  <si>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</si>
  <si>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</si>
  <si>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</si>
  <si>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</si>
  <si>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</si>
  <si>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</si>
  <si>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</si>
  <si>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</si>
  <si>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</si>
  <si>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</si>
  <si>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</si>
  <si>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</si>
  <si>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</si>
  <si>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</si>
  <si>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</si>
  <si>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</si>
  <si>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</si>
  <si>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</si>
  <si>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</si>
  <si>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</si>
  <si>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Příloha č. 2 Kupní smlouvy - technická specifikace
Tonery (II.) 005 - 2023 (kompatibilní)</t>
  </si>
  <si>
    <t>NE</t>
  </si>
  <si>
    <t>Samostatná faktura</t>
  </si>
  <si>
    <t>Mgr. Jakub Pendl,
kontaktovat pouze e-mailem: pendl@kma.zcu.cz</t>
  </si>
  <si>
    <t>Technická 8, 
301 00 Plzeň, 
Fakulta aplikovaných věd - Katedra matematiky,
místnost UC 260, nebo také UC 226</t>
  </si>
  <si>
    <t>Václava Vlková,
Tel.: 37763 1146,
E-mail: vlkovav@rek.zcu.cz</t>
  </si>
  <si>
    <t>Univerzitní 8,
301 00 Plzeň,
Rektorát - Ekonomický odbor,
místnost UR 221</t>
  </si>
  <si>
    <t>Pavlína Vavrejnová,
Tel.: 37763 1520, 
E-mail: pvavrejn@ps.zcu.cz</t>
  </si>
  <si>
    <t>Univerzitní 8, 
301 00 Plzeň,
Rektorát - Podatelna, 
místnost UR 107</t>
  </si>
  <si>
    <r>
      <t>Cartridge do plotteru RICOH MP CW2200SP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  <r>
      <rPr>
        <sz val="11"/>
        <color theme="1"/>
        <rFont val="Calibri"/>
        <family val="2"/>
        <charset val="238"/>
        <scheme val="minor"/>
      </rPr>
      <t xml:space="preserve"> (black)</t>
    </r>
  </si>
  <si>
    <t>Originální, nebo kompatibilní náplň splňující shodnou sytost, barevné podání, výtěžnost, oděrnost, odolnost vůči vlhkosti  s originální catridge, naplnění a vyčerpání do 100 %. Minimální kapacita 200 ml.</t>
  </si>
  <si>
    <r>
      <t xml:space="preserve">Cartridge do plotteru RICOH MP CW2200SP - </t>
    </r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(yellow)</t>
    </r>
  </si>
  <si>
    <t>Originální, nebo kompatibilní náplň splňující shodnou sytost, barevné podání, výtěžnost, oděrnost, odolnost vůči vlhkosti  s originální catridge, naplnění a vyčerpání do 100 %. Minimální kapacita 100 ml.</t>
  </si>
  <si>
    <r>
      <t xml:space="preserve">Toner do OKI MB492dn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</si>
  <si>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12 000 stran. </t>
  </si>
  <si>
    <r>
      <t xml:space="preserve">Toner do tiskárny HP Laser JET 1020 -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</si>
  <si>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2 500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</si>
</sst>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1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17" xfId="0" applyFont="1" applyFill="1" applyBorder="1" applyAlignment="1" applyProtection="1">
      <alignment horizontal="lef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topLeftCell="D1" zoomScale="68" zoomScaleNormal="68" workbookViewId="0">
      <selection activeCell="N16" sqref="N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94" t="s">
        <v>32</v>
      </c>
      <c r="C1" s="95"/>
      <c r="D1" s="35"/>
      <c r="E1" s="36"/>
      <c r="G1" s="51"/>
    </row>
    <row r="2" spans="2:22" ht="60" customHeight="1" x14ac:dyDescent="0.25">
      <c r="B2" s="9"/>
      <c r="C2"/>
      <c r="D2" s="9"/>
      <c r="E2" s="10"/>
      <c r="F2" s="5"/>
      <c r="G2" s="101"/>
      <c r="H2" s="102"/>
      <c r="I2" s="102"/>
      <c r="J2" s="102"/>
      <c r="K2" s="102"/>
      <c r="L2" s="102"/>
      <c r="M2" s="102"/>
      <c r="N2" s="102"/>
      <c r="O2" s="102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02"/>
      <c r="H3" s="102"/>
      <c r="I3" s="102"/>
      <c r="J3" s="102"/>
      <c r="K3" s="102"/>
      <c r="L3" s="102"/>
      <c r="M3" s="102"/>
      <c r="N3" s="102"/>
      <c r="O3" s="102"/>
      <c r="P3" s="37"/>
      <c r="Q3" s="37"/>
      <c r="R3" s="37"/>
      <c r="S3" s="37"/>
      <c r="T3" s="37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30</v>
      </c>
      <c r="L6" s="23" t="s">
        <v>22</v>
      </c>
      <c r="M6" s="25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6" t="s">
        <v>7</v>
      </c>
      <c r="S6" s="25" t="s">
        <v>8</v>
      </c>
      <c r="T6" s="25" t="s">
        <v>9</v>
      </c>
      <c r="U6" s="23" t="s">
        <v>27</v>
      </c>
      <c r="V6" s="23" t="s">
        <v>28</v>
      </c>
    </row>
    <row r="7" spans="2:22" ht="67.5" customHeight="1" thickTop="1" x14ac:dyDescent="0.25">
      <c r="B7" s="46">
        <v>1</v>
      </c>
      <c r="C7" s="82" t="s">
        <v>43</v>
      </c>
      <c r="D7" s="47">
        <v>1</v>
      </c>
      <c r="E7" s="48" t="s">
        <v>31</v>
      </c>
      <c r="F7" s="82" t="s">
        <v>44</v>
      </c>
      <c r="G7" s="113"/>
      <c r="H7" s="49" t="s">
        <v>29</v>
      </c>
      <c r="I7" s="103" t="s">
        <v>34</v>
      </c>
      <c r="J7" s="106" t="s">
        <v>33</v>
      </c>
      <c r="K7" s="86"/>
      <c r="L7" s="86"/>
      <c r="M7" s="103" t="s">
        <v>35</v>
      </c>
      <c r="N7" s="103" t="s">
        <v>36</v>
      </c>
      <c r="O7" s="88">
        <v>21</v>
      </c>
      <c r="P7" s="43">
        <f t="shared" ref="P7:P10" si="0">D7*Q7</f>
        <v>850</v>
      </c>
      <c r="Q7" s="50">
        <v>850</v>
      </c>
      <c r="R7" s="109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86"/>
      <c r="V7" s="86" t="s">
        <v>11</v>
      </c>
    </row>
    <row r="8" spans="2:22" ht="67.5" customHeight="1" thickBot="1" x14ac:dyDescent="0.3">
      <c r="B8" s="59">
        <v>2</v>
      </c>
      <c r="C8" s="83" t="s">
        <v>41</v>
      </c>
      <c r="D8" s="60">
        <v>1</v>
      </c>
      <c r="E8" s="61" t="s">
        <v>31</v>
      </c>
      <c r="F8" s="83" t="s">
        <v>42</v>
      </c>
      <c r="G8" s="114"/>
      <c r="H8" s="62" t="s">
        <v>29</v>
      </c>
      <c r="I8" s="105"/>
      <c r="J8" s="107"/>
      <c r="K8" s="108"/>
      <c r="L8" s="108"/>
      <c r="M8" s="104"/>
      <c r="N8" s="104"/>
      <c r="O8" s="89"/>
      <c r="P8" s="63">
        <f t="shared" si="0"/>
        <v>1900</v>
      </c>
      <c r="Q8" s="64">
        <v>1900</v>
      </c>
      <c r="R8" s="110"/>
      <c r="S8" s="65">
        <f t="shared" ref="S8:S10" si="3">D8*R8</f>
        <v>0</v>
      </c>
      <c r="T8" s="66" t="str">
        <f t="shared" ref="T8:T10" si="4">IF(ISNUMBER(R8), IF(R8&gt;Q8,"NEVYHOVUJE","VYHOVUJE")," ")</f>
        <v xml:space="preserve"> </v>
      </c>
      <c r="U8" s="87"/>
      <c r="V8" s="87"/>
    </row>
    <row r="9" spans="2:22" ht="77.25" customHeight="1" thickBot="1" x14ac:dyDescent="0.3">
      <c r="B9" s="70">
        <v>3</v>
      </c>
      <c r="C9" s="84" t="s">
        <v>45</v>
      </c>
      <c r="D9" s="71">
        <v>1</v>
      </c>
      <c r="E9" s="72" t="s">
        <v>31</v>
      </c>
      <c r="F9" s="84" t="s">
        <v>46</v>
      </c>
      <c r="G9" s="115"/>
      <c r="H9" s="73" t="s">
        <v>29</v>
      </c>
      <c r="I9" s="80" t="s">
        <v>34</v>
      </c>
      <c r="J9" s="74" t="s">
        <v>33</v>
      </c>
      <c r="K9" s="72"/>
      <c r="L9" s="72"/>
      <c r="M9" s="80" t="s">
        <v>37</v>
      </c>
      <c r="N9" s="80" t="s">
        <v>38</v>
      </c>
      <c r="O9" s="75">
        <v>21</v>
      </c>
      <c r="P9" s="76">
        <f t="shared" si="0"/>
        <v>1000</v>
      </c>
      <c r="Q9" s="77">
        <v>1000</v>
      </c>
      <c r="R9" s="111"/>
      <c r="S9" s="78">
        <f t="shared" si="3"/>
        <v>0</v>
      </c>
      <c r="T9" s="79" t="str">
        <f t="shared" si="4"/>
        <v xml:space="preserve"> </v>
      </c>
      <c r="U9" s="72"/>
      <c r="V9" s="72" t="s">
        <v>10</v>
      </c>
    </row>
    <row r="10" spans="2:22" ht="85.5" customHeight="1" thickBot="1" x14ac:dyDescent="0.3">
      <c r="B10" s="52">
        <v>4</v>
      </c>
      <c r="C10" s="85" t="s">
        <v>47</v>
      </c>
      <c r="D10" s="53">
        <v>2</v>
      </c>
      <c r="E10" s="54" t="s">
        <v>31</v>
      </c>
      <c r="F10" s="85" t="s">
        <v>48</v>
      </c>
      <c r="G10" s="116"/>
      <c r="H10" s="55" t="s">
        <v>29</v>
      </c>
      <c r="I10" s="81" t="s">
        <v>34</v>
      </c>
      <c r="J10" s="56" t="s">
        <v>33</v>
      </c>
      <c r="K10" s="54"/>
      <c r="L10" s="54"/>
      <c r="M10" s="81" t="s">
        <v>39</v>
      </c>
      <c r="N10" s="81" t="s">
        <v>40</v>
      </c>
      <c r="O10" s="57">
        <v>21</v>
      </c>
      <c r="P10" s="67">
        <f t="shared" si="0"/>
        <v>1000</v>
      </c>
      <c r="Q10" s="58">
        <v>500</v>
      </c>
      <c r="R10" s="112"/>
      <c r="S10" s="68">
        <f t="shared" si="3"/>
        <v>0</v>
      </c>
      <c r="T10" s="69" t="str">
        <f t="shared" si="4"/>
        <v xml:space="preserve"> </v>
      </c>
      <c r="U10" s="54"/>
      <c r="V10" s="54" t="s">
        <v>10</v>
      </c>
    </row>
    <row r="11" spans="2:22" ht="13.5" customHeight="1" thickTop="1" thickBot="1" x14ac:dyDescent="0.3">
      <c r="C11"/>
      <c r="D11"/>
      <c r="E11"/>
      <c r="F11"/>
      <c r="G11"/>
      <c r="H11"/>
      <c r="I11"/>
      <c r="J11"/>
      <c r="O11"/>
      <c r="P11"/>
      <c r="S11" s="42"/>
    </row>
    <row r="12" spans="2:22" ht="60.75" customHeight="1" thickTop="1" thickBot="1" x14ac:dyDescent="0.3">
      <c r="B12" s="96" t="s">
        <v>12</v>
      </c>
      <c r="C12" s="97"/>
      <c r="D12" s="97"/>
      <c r="E12" s="97"/>
      <c r="F12" s="97"/>
      <c r="G12" s="97"/>
      <c r="H12" s="39"/>
      <c r="I12" s="27"/>
      <c r="J12" s="27"/>
      <c r="K12" s="27"/>
      <c r="L12" s="28"/>
      <c r="M12" s="11"/>
      <c r="N12" s="11"/>
      <c r="O12" s="29"/>
      <c r="P12" s="29"/>
      <c r="Q12" s="30" t="s">
        <v>13</v>
      </c>
      <c r="R12" s="98" t="s">
        <v>14</v>
      </c>
      <c r="S12" s="99"/>
      <c r="T12" s="100"/>
      <c r="U12" s="21"/>
      <c r="V12" s="31"/>
    </row>
    <row r="13" spans="2:22" ht="33" customHeight="1" thickTop="1" thickBot="1" x14ac:dyDescent="0.3">
      <c r="B13" s="90" t="s">
        <v>15</v>
      </c>
      <c r="C13" s="90"/>
      <c r="D13" s="90"/>
      <c r="E13" s="90"/>
      <c r="F13" s="90"/>
      <c r="G13" s="90"/>
      <c r="H13" s="38"/>
      <c r="I13" s="32"/>
      <c r="L13" s="9"/>
      <c r="M13" s="9"/>
      <c r="N13" s="9"/>
      <c r="O13" s="33"/>
      <c r="P13" s="33"/>
      <c r="Q13" s="34">
        <f>SUM(P7:P10)</f>
        <v>4750</v>
      </c>
      <c r="R13" s="91">
        <f>SUM(S7:S10)</f>
        <v>0</v>
      </c>
      <c r="S13" s="92"/>
      <c r="T13" s="93"/>
    </row>
    <row r="14" spans="2:22" ht="14.25" customHeight="1" thickTop="1" x14ac:dyDescent="0.25">
      <c r="B14" s="40"/>
    </row>
    <row r="15" spans="2:22" ht="14.25" customHeight="1" x14ac:dyDescent="0.25">
      <c r="B15" s="41"/>
      <c r="C15" s="40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Mm247m0OtYavU72fm5YCfp0TCznwbZB0bkP1su9uWM3AesvUzqFk1m5jmgNG5hDjPFjY5xhBxIQM+nC1w2OqQQ==" saltValue="P54UYdkxjmKwbS5xP3iSiw==" spinCount="100000" sheet="1" objects="1" scenarios="1"/>
  <mergeCells count="15">
    <mergeCell ref="B13:G13"/>
    <mergeCell ref="R13:T13"/>
    <mergeCell ref="B1:C1"/>
    <mergeCell ref="B12:G12"/>
    <mergeCell ref="R12:T12"/>
    <mergeCell ref="G2:O3"/>
    <mergeCell ref="M7:M8"/>
    <mergeCell ref="N7:N8"/>
    <mergeCell ref="I7:I8"/>
    <mergeCell ref="J7:J8"/>
    <mergeCell ref="K7:K8"/>
    <mergeCell ref="L7:L8"/>
    <mergeCell ref="V7:V8"/>
    <mergeCell ref="U7:U8"/>
    <mergeCell ref="O7:O8"/>
  </mergeCells>
  <phoneticPr fontId="18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T7:T10">
    <cfRule type="cellIs" dxfId="9" priority="49" operator="equal">
      <formula>"VYHOVUJE"</formula>
    </cfRule>
  </conditionalFormatting>
  <conditionalFormatting sqref="T7:T10">
    <cfRule type="cellIs" dxfId="8" priority="48" operator="equal">
      <formula>"NEVYHOVUJE"</formula>
    </cfRule>
  </conditionalFormatting>
  <conditionalFormatting sqref="G7:G10 R7:R10">
    <cfRule type="containsBlanks" dxfId="7" priority="29">
      <formula>LEN(TRIM(G7))=0</formula>
    </cfRule>
  </conditionalFormatting>
  <conditionalFormatting sqref="G7:G10 R7:R10">
    <cfRule type="notContainsBlanks" dxfId="6" priority="27">
      <formula>LEN(TRIM(G7))&gt;0</formula>
    </cfRule>
  </conditionalFormatting>
  <conditionalFormatting sqref="G7:G10 R7:R10">
    <cfRule type="notContainsBlanks" dxfId="5" priority="26">
      <formula>LEN(TRIM(G7))&gt;0</formula>
    </cfRule>
  </conditionalFormatting>
  <conditionalFormatting sqref="G7:G10">
    <cfRule type="notContainsBlanks" dxfId="4" priority="25">
      <formula>LEN(TRIM(G7))&gt;0</formula>
    </cfRule>
  </conditionalFormatting>
  <conditionalFormatting sqref="H7:H10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0">
    <cfRule type="notContainsBlanks" dxfId="0" priority="4">
      <formula>LEN(TRIM(H7))&gt;0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 J9:J10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2023-02-15T10:10:44Z</cp:lastPrinted>
  <dcterms:created xsi:type="dcterms:W3CDTF">2014-03-05T12:43:32Z</dcterms:created>
  <dcterms:modified xsi:type="dcterms:W3CDTF">2023-02-15T11:29:36Z</dcterms:modified>
</cp:coreProperties>
</file>